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Licitações\2025 - LICITAÇÕES E CONTRATOS\PREGÃO\PREGÃO ELETRÔNICO - LIMZPEZA DO COMPLEXO - REPETIÇÃO\"/>
    </mc:Choice>
  </mc:AlternateContent>
  <xr:revisionPtr revIDLastSave="0" documentId="13_ncr:1_{072B2FE9-ECD1-468D-B563-4D8503965B41}" xr6:coauthVersionLast="47" xr6:coauthVersionMax="47" xr10:uidLastSave="{00000000-0000-0000-0000-000000000000}"/>
  <bookViews>
    <workbookView xWindow="-28920" yWindow="-1275" windowWidth="29040" windowHeight="158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D42" i="1"/>
  <c r="D32" i="1"/>
  <c r="D45" i="1"/>
  <c r="D44" i="1"/>
  <c r="D41" i="1"/>
  <c r="D39" i="1"/>
  <c r="D36" i="1"/>
  <c r="D31" i="1"/>
  <c r="D21" i="1"/>
  <c r="D20" i="1"/>
  <c r="D19" i="1"/>
  <c r="D17" i="1"/>
  <c r="D16" i="1"/>
  <c r="D14" i="1"/>
  <c r="D15" i="1" s="1"/>
  <c r="D11" i="1"/>
  <c r="D7" i="1"/>
  <c r="D6" i="1"/>
  <c r="D40" i="1" l="1"/>
  <c r="D50" i="1" s="1"/>
  <c r="D25" i="1"/>
</calcChain>
</file>

<file path=xl/sharedStrings.xml><?xml version="1.0" encoding="utf-8"?>
<sst xmlns="http://schemas.openxmlformats.org/spreadsheetml/2006/main" count="42" uniqueCount="24">
  <si>
    <t>Vlr Salario</t>
  </si>
  <si>
    <t>Encargos</t>
  </si>
  <si>
    <t>INSS</t>
  </si>
  <si>
    <t>Salário (Base)</t>
  </si>
  <si>
    <t>Fgts - 8%</t>
  </si>
  <si>
    <t>INSS 20%</t>
  </si>
  <si>
    <t xml:space="preserve">Vale refeição 22 dias </t>
  </si>
  <si>
    <t>vlr dia</t>
  </si>
  <si>
    <t>férias</t>
  </si>
  <si>
    <t>1/3 Férias</t>
  </si>
  <si>
    <t>13 Salario</t>
  </si>
  <si>
    <t xml:space="preserve">Fgts </t>
  </si>
  <si>
    <t>Fgts 1/3 -Férias</t>
  </si>
  <si>
    <t>Inss/Férias</t>
  </si>
  <si>
    <t>Provisões/ Férias Funcionário</t>
  </si>
  <si>
    <t>Provisões/ 13º Salário Funcionário</t>
  </si>
  <si>
    <t>Total de Custo</t>
  </si>
  <si>
    <t>TABELA DE CUSTO E ENCARGOS TRABALHISTAS - EMPRESA SIMPLES NACIONAL</t>
  </si>
  <si>
    <t>TABELA DE CUSTO E ENCARGOS TRABALHISTAS - MEI</t>
  </si>
  <si>
    <t>INSS 3%</t>
  </si>
  <si>
    <t>Benificios sobre a convenção de cada categoria</t>
  </si>
  <si>
    <t>Benificios  sobre a convenção de cada categoria</t>
  </si>
  <si>
    <t>Componentes/Insumos</t>
  </si>
  <si>
    <t>EPI's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</si>
</sst>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workbookViewId="0">
      <selection activeCell="H30" sqref="H30"/>
    </sheetView>
  </sheetViews>
  <sheetFormatPr defaultRowHeight="15" x14ac:dyDescent="0.25"/>
  <cols>
    <col min="1" max="1" width="16.28515625" customWidth="1"/>
    <col min="2" max="2" width="11.28515625" customWidth="1"/>
    <col min="4" max="4" width="38.5703125" customWidth="1"/>
  </cols>
  <sheetData>
    <row r="1" spans="1:8" x14ac:dyDescent="0.25">
      <c r="A1" s="6" t="s">
        <v>17</v>
      </c>
      <c r="B1" s="6"/>
      <c r="C1" s="6"/>
      <c r="D1" s="6"/>
      <c r="E1" s="4"/>
      <c r="F1" s="4"/>
      <c r="G1" s="4"/>
      <c r="H1" s="4"/>
    </row>
    <row r="2" spans="1:8" x14ac:dyDescent="0.25">
      <c r="A2" s="1"/>
      <c r="B2" s="1"/>
      <c r="C2" s="1"/>
      <c r="D2" s="1"/>
    </row>
    <row r="3" spans="1:8" x14ac:dyDescent="0.25">
      <c r="A3" s="1"/>
      <c r="B3" s="1"/>
      <c r="C3" s="1"/>
      <c r="D3" s="1"/>
    </row>
    <row r="4" spans="1:8" x14ac:dyDescent="0.25">
      <c r="A4" s="1" t="s">
        <v>1</v>
      </c>
      <c r="B4" s="1"/>
      <c r="C4" s="1"/>
      <c r="D4" s="1" t="s">
        <v>0</v>
      </c>
    </row>
    <row r="5" spans="1:8" x14ac:dyDescent="0.25">
      <c r="A5" s="1" t="s">
        <v>3</v>
      </c>
      <c r="B5" s="1"/>
      <c r="C5" s="1"/>
      <c r="D5" s="2">
        <v>1750</v>
      </c>
    </row>
    <row r="6" spans="1:8" x14ac:dyDescent="0.25">
      <c r="A6" s="1" t="s">
        <v>4</v>
      </c>
      <c r="B6" s="1"/>
      <c r="C6" s="1"/>
      <c r="D6" s="2">
        <f>D5*8%</f>
        <v>140</v>
      </c>
    </row>
    <row r="7" spans="1:8" x14ac:dyDescent="0.25">
      <c r="A7" s="1" t="s">
        <v>5</v>
      </c>
      <c r="B7" s="1"/>
      <c r="C7" s="1"/>
      <c r="D7" s="2">
        <f>D5*20%</f>
        <v>350</v>
      </c>
    </row>
    <row r="8" spans="1:8" x14ac:dyDescent="0.25">
      <c r="A8" s="1"/>
      <c r="B8" s="1"/>
      <c r="C8" s="1"/>
      <c r="D8" s="1"/>
    </row>
    <row r="9" spans="1:8" x14ac:dyDescent="0.25">
      <c r="A9" s="1" t="s">
        <v>21</v>
      </c>
      <c r="B9" s="1"/>
      <c r="C9" s="1"/>
      <c r="D9" s="1"/>
    </row>
    <row r="10" spans="1:8" x14ac:dyDescent="0.25">
      <c r="A10" s="1"/>
      <c r="B10" s="1"/>
      <c r="C10" s="1" t="s">
        <v>7</v>
      </c>
      <c r="D10" s="1"/>
    </row>
    <row r="11" spans="1:8" x14ac:dyDescent="0.25">
      <c r="A11" s="1" t="s">
        <v>6</v>
      </c>
      <c r="B11" s="1"/>
      <c r="C11" s="2">
        <v>15</v>
      </c>
      <c r="D11" s="2">
        <f>C11*22</f>
        <v>330</v>
      </c>
    </row>
    <row r="12" spans="1:8" x14ac:dyDescent="0.25">
      <c r="A12" s="1"/>
      <c r="B12" s="1"/>
      <c r="C12" s="1"/>
      <c r="D12" s="1"/>
    </row>
    <row r="13" spans="1:8" x14ac:dyDescent="0.25">
      <c r="A13" s="1" t="s">
        <v>14</v>
      </c>
      <c r="B13" s="1"/>
      <c r="C13" s="1"/>
      <c r="D13" s="1"/>
    </row>
    <row r="14" spans="1:8" x14ac:dyDescent="0.25">
      <c r="A14" s="1" t="s">
        <v>8</v>
      </c>
      <c r="B14" s="1"/>
      <c r="C14" s="1"/>
      <c r="D14" s="2">
        <f>D5/12</f>
        <v>145.83333333333334</v>
      </c>
    </row>
    <row r="15" spans="1:8" x14ac:dyDescent="0.25">
      <c r="A15" s="1" t="s">
        <v>9</v>
      </c>
      <c r="B15" s="1"/>
      <c r="C15" s="1"/>
      <c r="D15" s="2">
        <f>D14/3</f>
        <v>48.611111111111114</v>
      </c>
    </row>
    <row r="16" spans="1:8" x14ac:dyDescent="0.25">
      <c r="A16" s="1" t="s">
        <v>12</v>
      </c>
      <c r="B16" s="1"/>
      <c r="C16" s="1"/>
      <c r="D16" s="2">
        <f>D5/3*8%/3</f>
        <v>15.555555555555557</v>
      </c>
    </row>
    <row r="17" spans="1:8" x14ac:dyDescent="0.25">
      <c r="A17" s="1" t="s">
        <v>13</v>
      </c>
      <c r="B17" s="1"/>
      <c r="C17" s="1"/>
      <c r="D17" s="2">
        <f>D5/3*20/3/100</f>
        <v>38.888888888888893</v>
      </c>
    </row>
    <row r="18" spans="1:8" x14ac:dyDescent="0.25">
      <c r="A18" s="1" t="s">
        <v>15</v>
      </c>
      <c r="B18" s="1"/>
      <c r="C18" s="1"/>
      <c r="D18" s="1"/>
    </row>
    <row r="19" spans="1:8" x14ac:dyDescent="0.25">
      <c r="A19" s="1" t="s">
        <v>10</v>
      </c>
      <c r="B19" s="1"/>
      <c r="C19" s="1"/>
      <c r="D19" s="2">
        <f>D5/12</f>
        <v>145.83333333333334</v>
      </c>
    </row>
    <row r="20" spans="1:8" x14ac:dyDescent="0.25">
      <c r="A20" s="1" t="s">
        <v>11</v>
      </c>
      <c r="B20" s="1"/>
      <c r="C20" s="1"/>
      <c r="D20" s="1">
        <f>D5*8%/12</f>
        <v>11.666666666666666</v>
      </c>
    </row>
    <row r="21" spans="1:8" x14ac:dyDescent="0.25">
      <c r="A21" s="1" t="s">
        <v>2</v>
      </c>
      <c r="B21" s="1"/>
      <c r="C21" s="1"/>
      <c r="D21" s="2">
        <f>D5*20%/12</f>
        <v>29.166666666666668</v>
      </c>
    </row>
    <row r="22" spans="1:8" x14ac:dyDescent="0.25">
      <c r="A22" s="1"/>
      <c r="B22" s="1"/>
      <c r="C22" s="1"/>
      <c r="D22" s="2"/>
    </row>
    <row r="23" spans="1:8" x14ac:dyDescent="0.25">
      <c r="A23" s="7" t="s">
        <v>23</v>
      </c>
      <c r="B23" s="8"/>
      <c r="C23" s="9"/>
      <c r="D23" s="2">
        <v>150</v>
      </c>
    </row>
    <row r="24" spans="1:8" x14ac:dyDescent="0.25">
      <c r="A24" s="7" t="s">
        <v>22</v>
      </c>
      <c r="B24" s="8"/>
      <c r="C24" s="9"/>
      <c r="D24" s="2">
        <v>200</v>
      </c>
    </row>
    <row r="25" spans="1:8" x14ac:dyDescent="0.25">
      <c r="A25" s="5" t="s">
        <v>16</v>
      </c>
      <c r="B25" s="5"/>
      <c r="C25" s="5"/>
      <c r="D25" s="3">
        <f>SUM(D5:D24)</f>
        <v>3355.5555555555557</v>
      </c>
    </row>
    <row r="28" spans="1:8" x14ac:dyDescent="0.25">
      <c r="A28" s="5" t="s">
        <v>18</v>
      </c>
      <c r="B28" s="5"/>
      <c r="C28" s="5"/>
      <c r="D28" s="5"/>
      <c r="E28" s="4"/>
      <c r="F28" s="4"/>
      <c r="G28" s="4"/>
      <c r="H28" s="4"/>
    </row>
    <row r="29" spans="1:8" x14ac:dyDescent="0.25">
      <c r="A29" s="1" t="s">
        <v>1</v>
      </c>
      <c r="B29" s="1"/>
      <c r="C29" s="1"/>
      <c r="D29" s="1" t="s">
        <v>0</v>
      </c>
    </row>
    <row r="30" spans="1:8" x14ac:dyDescent="0.25">
      <c r="A30" s="1" t="s">
        <v>3</v>
      </c>
      <c r="B30" s="1"/>
      <c r="C30" s="1"/>
      <c r="D30" s="2">
        <v>1750</v>
      </c>
    </row>
    <row r="31" spans="1:8" x14ac:dyDescent="0.25">
      <c r="A31" s="1" t="s">
        <v>4</v>
      </c>
      <c r="B31" s="1"/>
      <c r="C31" s="1"/>
      <c r="D31" s="2">
        <f>D30*8%</f>
        <v>140</v>
      </c>
    </row>
    <row r="32" spans="1:8" x14ac:dyDescent="0.25">
      <c r="A32" s="1" t="s">
        <v>19</v>
      </c>
      <c r="B32" s="1"/>
      <c r="C32" s="1"/>
      <c r="D32" s="2">
        <f>D30*3%</f>
        <v>52.5</v>
      </c>
    </row>
    <row r="33" spans="1:4" x14ac:dyDescent="0.25">
      <c r="A33" s="1"/>
      <c r="B33" s="1"/>
      <c r="C33" s="1"/>
      <c r="D33" s="1"/>
    </row>
    <row r="34" spans="1:4" x14ac:dyDescent="0.25">
      <c r="A34" s="1" t="s">
        <v>20</v>
      </c>
      <c r="B34" s="1"/>
      <c r="C34" s="1"/>
      <c r="D34" s="1"/>
    </row>
    <row r="35" spans="1:4" x14ac:dyDescent="0.25">
      <c r="A35" s="1"/>
      <c r="B35" s="1"/>
      <c r="C35" s="1" t="s">
        <v>7</v>
      </c>
      <c r="D35" s="1"/>
    </row>
    <row r="36" spans="1:4" x14ac:dyDescent="0.25">
      <c r="A36" s="1" t="s">
        <v>6</v>
      </c>
      <c r="B36" s="1"/>
      <c r="C36" s="2">
        <v>15</v>
      </c>
      <c r="D36" s="2">
        <f>C36*22</f>
        <v>330</v>
      </c>
    </row>
    <row r="37" spans="1:4" x14ac:dyDescent="0.25">
      <c r="A37" s="1"/>
      <c r="B37" s="1"/>
      <c r="C37" s="1"/>
      <c r="D37" s="1"/>
    </row>
    <row r="38" spans="1:4" x14ac:dyDescent="0.25">
      <c r="A38" s="1" t="s">
        <v>14</v>
      </c>
      <c r="B38" s="1"/>
      <c r="C38" s="1"/>
      <c r="D38" s="1"/>
    </row>
    <row r="39" spans="1:4" x14ac:dyDescent="0.25">
      <c r="A39" s="1" t="s">
        <v>8</v>
      </c>
      <c r="B39" s="1"/>
      <c r="C39" s="1"/>
      <c r="D39" s="2">
        <f>D30/12</f>
        <v>145.83333333333334</v>
      </c>
    </row>
    <row r="40" spans="1:4" x14ac:dyDescent="0.25">
      <c r="A40" s="1" t="s">
        <v>9</v>
      </c>
      <c r="B40" s="1"/>
      <c r="C40" s="1"/>
      <c r="D40" s="2">
        <f>D39/3</f>
        <v>48.611111111111114</v>
      </c>
    </row>
    <row r="41" spans="1:4" x14ac:dyDescent="0.25">
      <c r="A41" s="1" t="s">
        <v>12</v>
      </c>
      <c r="B41" s="1"/>
      <c r="C41" s="1"/>
      <c r="D41" s="2">
        <f>D30/3*8%/3</f>
        <v>15.555555555555557</v>
      </c>
    </row>
    <row r="42" spans="1:4" x14ac:dyDescent="0.25">
      <c r="A42" s="1" t="s">
        <v>13</v>
      </c>
      <c r="B42" s="1"/>
      <c r="C42" s="1"/>
      <c r="D42" s="2">
        <f>D30/3*3/3/100</f>
        <v>5.8333333333333339</v>
      </c>
    </row>
    <row r="43" spans="1:4" x14ac:dyDescent="0.25">
      <c r="A43" s="1" t="s">
        <v>15</v>
      </c>
      <c r="B43" s="1"/>
      <c r="C43" s="1"/>
      <c r="D43" s="1"/>
    </row>
    <row r="44" spans="1:4" x14ac:dyDescent="0.25">
      <c r="A44" s="1" t="s">
        <v>10</v>
      </c>
      <c r="B44" s="1"/>
      <c r="C44" s="1"/>
      <c r="D44" s="2">
        <f>D30/12</f>
        <v>145.83333333333334</v>
      </c>
    </row>
    <row r="45" spans="1:4" x14ac:dyDescent="0.25">
      <c r="A45" s="1" t="s">
        <v>11</v>
      </c>
      <c r="B45" s="1"/>
      <c r="C45" s="1"/>
      <c r="D45" s="1">
        <f>D30*8%/12</f>
        <v>11.666666666666666</v>
      </c>
    </row>
    <row r="46" spans="1:4" x14ac:dyDescent="0.25">
      <c r="A46" s="1" t="s">
        <v>2</v>
      </c>
      <c r="B46" s="1"/>
      <c r="C46" s="1"/>
      <c r="D46" s="2">
        <f>D30*3%/12</f>
        <v>4.375</v>
      </c>
    </row>
    <row r="47" spans="1:4" x14ac:dyDescent="0.25">
      <c r="A47" s="1"/>
      <c r="B47" s="1"/>
      <c r="C47" s="1"/>
      <c r="D47" s="2"/>
    </row>
    <row r="48" spans="1:4" x14ac:dyDescent="0.25">
      <c r="A48" s="7" t="s">
        <v>23</v>
      </c>
      <c r="B48" s="8"/>
      <c r="C48" s="9"/>
      <c r="D48" s="2">
        <v>150</v>
      </c>
    </row>
    <row r="49" spans="1:4" x14ac:dyDescent="0.25">
      <c r="A49" s="7" t="s">
        <v>22</v>
      </c>
      <c r="B49" s="8"/>
      <c r="C49" s="9"/>
      <c r="D49" s="2">
        <v>200</v>
      </c>
    </row>
    <row r="50" spans="1:4" x14ac:dyDescent="0.25">
      <c r="A50" s="5" t="s">
        <v>16</v>
      </c>
      <c r="B50" s="5"/>
      <c r="C50" s="5"/>
      <c r="D50" s="3">
        <f>SUM(D30:D49)</f>
        <v>3000.2083333333339</v>
      </c>
    </row>
  </sheetData>
  <mergeCells count="8">
    <mergeCell ref="A25:C25"/>
    <mergeCell ref="A50:C50"/>
    <mergeCell ref="A1:D1"/>
    <mergeCell ref="A28:D28"/>
    <mergeCell ref="A24:C24"/>
    <mergeCell ref="A23:C23"/>
    <mergeCell ref="A48:C48"/>
    <mergeCell ref="A49:C4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</dc:creator>
  <cp:lastModifiedBy>Ediceia</cp:lastModifiedBy>
  <dcterms:created xsi:type="dcterms:W3CDTF">2025-02-12T10:37:42Z</dcterms:created>
  <dcterms:modified xsi:type="dcterms:W3CDTF">2025-02-20T13:23:37Z</dcterms:modified>
</cp:coreProperties>
</file>